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54" i="1" l="1"/>
  <c r="E50" i="1"/>
  <c r="E51" i="1"/>
  <c r="E52" i="1"/>
  <c r="E49" i="1"/>
  <c r="D52" i="1"/>
  <c r="D51" i="1"/>
  <c r="D50" i="1"/>
  <c r="D49" i="1"/>
  <c r="I31" i="1"/>
  <c r="I32" i="1"/>
  <c r="I33" i="1"/>
  <c r="I34" i="1"/>
  <c r="I35" i="1"/>
  <c r="I36" i="1"/>
  <c r="I37" i="1"/>
  <c r="I38" i="1"/>
  <c r="I30" i="1"/>
  <c r="I41" i="1" s="1"/>
  <c r="I39" i="1"/>
  <c r="E39" i="1"/>
  <c r="E30" i="1"/>
  <c r="H31" i="1"/>
  <c r="H32" i="1"/>
  <c r="H33" i="1"/>
  <c r="H34" i="1"/>
  <c r="H35" i="1"/>
  <c r="H36" i="1"/>
  <c r="H37" i="1"/>
  <c r="H38" i="1"/>
  <c r="H30" i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0" i="1"/>
  <c r="E27" i="1"/>
  <c r="E26" i="1"/>
  <c r="C27" i="1"/>
  <c r="C26" i="1"/>
  <c r="E15" i="1"/>
  <c r="D15" i="1"/>
  <c r="F5" i="1"/>
  <c r="F6" i="1"/>
  <c r="F7" i="1"/>
  <c r="F8" i="1"/>
  <c r="F9" i="1"/>
  <c r="F10" i="1"/>
  <c r="F11" i="1"/>
  <c r="F12" i="1"/>
  <c r="F13" i="1"/>
  <c r="F4" i="1"/>
  <c r="F15" i="1" l="1"/>
  <c r="E41" i="1"/>
</calcChain>
</file>

<file path=xl/sharedStrings.xml><?xml version="1.0" encoding="utf-8"?>
<sst xmlns="http://schemas.openxmlformats.org/spreadsheetml/2006/main" count="81" uniqueCount="33">
  <si>
    <t>Example #1 :</t>
  </si>
  <si>
    <t>Simple Word Analysis</t>
  </si>
  <si>
    <t>Type</t>
  </si>
  <si>
    <t>Perfect Match</t>
  </si>
  <si>
    <t>Context Match</t>
  </si>
  <si>
    <t>Repetitions</t>
  </si>
  <si>
    <t>95% - 99%</t>
  </si>
  <si>
    <t>85% - 94%</t>
  </si>
  <si>
    <t>75% - 84%</t>
  </si>
  <si>
    <t>50% - 74%</t>
  </si>
  <si>
    <t>New</t>
  </si>
  <si>
    <t>Rates</t>
  </si>
  <si>
    <t>Tags</t>
  </si>
  <si>
    <t>Analysis Results</t>
  </si>
  <si>
    <t>Value</t>
  </si>
  <si>
    <t>Euros</t>
  </si>
  <si>
    <t>Example #2 :</t>
  </si>
  <si>
    <t>Standard Lines</t>
  </si>
  <si>
    <t>Words</t>
  </si>
  <si>
    <t>Characters</t>
  </si>
  <si>
    <t>Standard line:</t>
  </si>
  <si>
    <t>Payment by Characters</t>
  </si>
  <si>
    <t>Payment by Keystrokes</t>
  </si>
  <si>
    <t>standard lines</t>
  </si>
  <si>
    <t>Rate/line</t>
  </si>
  <si>
    <t>Lines by Characters</t>
  </si>
  <si>
    <t>Lines by Keystrokes</t>
  </si>
  <si>
    <t>Just Lines</t>
  </si>
  <si>
    <t>Example #3 :</t>
  </si>
  <si>
    <t>Grouped Analysis</t>
  </si>
  <si>
    <t>Reps &amp; 100% matches</t>
  </si>
  <si>
    <t>Fuzzy matches</t>
  </si>
  <si>
    <t>No match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</si>
</sst>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3" fontId="2" fillId="0" borderId="0" xfId="0" applyNumberFormat="1" applyFont="1"/>
    <xf numFmtId="0" fontId="2" fillId="0" borderId="0" xfId="0" applyFont="1" applyAlignment="1">
      <alignment horizontal="left"/>
    </xf>
    <xf numFmtId="0" fontId="0" fillId="0" borderId="0" xfId="0" applyBorder="1"/>
    <xf numFmtId="43" fontId="2" fillId="0" borderId="0" xfId="0" applyNumberFormat="1" applyFont="1" applyBorder="1"/>
    <xf numFmtId="0" fontId="2" fillId="0" borderId="0" xfId="0" applyFont="1" applyBorder="1"/>
    <xf numFmtId="43" fontId="2" fillId="2" borderId="0" xfId="0" applyNumberFormat="1" applyFont="1" applyFill="1"/>
    <xf numFmtId="0" fontId="0" fillId="2" borderId="0" xfId="0" applyFill="1" applyAlignment="1">
      <alignment horizontal="center"/>
    </xf>
    <xf numFmtId="0" fontId="0" fillId="2" borderId="0" xfId="0" applyFill="1"/>
    <xf numFmtId="39" fontId="3" fillId="2" borderId="0" xfId="0" applyNumberFormat="1" applyFont="1" applyFill="1" applyAlignment="1">
      <alignment horizontal="center"/>
    </xf>
    <xf numFmtId="43" fontId="2" fillId="2" borderId="0" xfId="0" applyNumberFormat="1" applyFont="1" applyFill="1" applyBorder="1"/>
    <xf numFmtId="0" fontId="2" fillId="2" borderId="0" xfId="0" applyFont="1" applyFill="1" applyBorder="1"/>
    <xf numFmtId="43" fontId="2" fillId="2" borderId="1" xfId="0" applyNumberFormat="1" applyFont="1" applyFill="1" applyBorder="1"/>
    <xf numFmtId="0" fontId="2" fillId="2" borderId="1" xfId="0" applyFont="1" applyFill="1" applyBorder="1"/>
    <xf numFmtId="0" fontId="2" fillId="2" borderId="0" xfId="0" applyFont="1" applyFill="1"/>
    <xf numFmtId="0" fontId="0" fillId="2" borderId="0" xfId="0" applyFill="1" applyBorder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37" fontId="2" fillId="2" borderId="1" xfId="0" applyNumberFormat="1" applyFont="1" applyFill="1" applyBorder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9" fontId="0" fillId="3" borderId="0" xfId="0" applyNumberFormat="1" applyFill="1" applyAlignment="1">
      <alignment horizontal="left"/>
    </xf>
    <xf numFmtId="0" fontId="0" fillId="3" borderId="0" xfId="0" applyFill="1"/>
    <xf numFmtId="43" fontId="0" fillId="3" borderId="0" xfId="0" applyNumberFormat="1" applyFill="1" applyAlignment="1">
      <alignment horizontal="center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workbookViewId="0">
      <selection activeCell="B49" sqref="B49"/>
    </sheetView>
  </sheetViews>
  <sheetFormatPr defaultRowHeight="15" x14ac:dyDescent="0.25"/>
  <cols>
    <col min="1" max="1" width="22.28515625" bestFit="1" customWidth="1"/>
    <col min="3" max="3" width="10.28515625" bestFit="1" customWidth="1"/>
    <col min="4" max="4" width="20.140625" style="2" bestFit="1" customWidth="1"/>
    <col min="5" max="5" width="16.140625" style="2" customWidth="1"/>
    <col min="6" max="6" width="14" customWidth="1"/>
    <col min="8" max="8" width="20.140625" bestFit="1" customWidth="1"/>
    <col min="9" max="9" width="10.140625" bestFit="1" customWidth="1"/>
  </cols>
  <sheetData>
    <row r="1" spans="1:7" x14ac:dyDescent="0.25">
      <c r="A1" s="1" t="s">
        <v>0</v>
      </c>
      <c r="B1" s="1" t="s">
        <v>1</v>
      </c>
    </row>
    <row r="2" spans="1:7" x14ac:dyDescent="0.25">
      <c r="D2" s="19" t="s">
        <v>13</v>
      </c>
      <c r="E2" s="19"/>
      <c r="F2" s="10"/>
      <c r="G2" s="10"/>
    </row>
    <row r="3" spans="1:7" x14ac:dyDescent="0.25">
      <c r="A3" s="29" t="s">
        <v>2</v>
      </c>
      <c r="B3" s="30" t="s">
        <v>11</v>
      </c>
      <c r="D3" s="20" t="s">
        <v>18</v>
      </c>
      <c r="E3" s="20" t="s">
        <v>19</v>
      </c>
      <c r="F3" s="21" t="s">
        <v>14</v>
      </c>
      <c r="G3" s="10"/>
    </row>
    <row r="4" spans="1:7" x14ac:dyDescent="0.25">
      <c r="A4" s="24" t="s">
        <v>3</v>
      </c>
      <c r="B4" s="25">
        <v>0.02</v>
      </c>
      <c r="D4" s="22">
        <v>50</v>
      </c>
      <c r="E4" s="22">
        <v>600</v>
      </c>
      <c r="F4" s="8">
        <f>+D4*B4</f>
        <v>1</v>
      </c>
      <c r="G4" s="10"/>
    </row>
    <row r="5" spans="1:7" x14ac:dyDescent="0.25">
      <c r="A5" s="24" t="s">
        <v>4</v>
      </c>
      <c r="B5" s="25">
        <v>0.04</v>
      </c>
      <c r="D5" s="22">
        <v>134</v>
      </c>
      <c r="E5" s="22">
        <v>1608</v>
      </c>
      <c r="F5" s="8">
        <f t="shared" ref="F5:F13" si="0">+D5*B5</f>
        <v>5.36</v>
      </c>
      <c r="G5" s="10"/>
    </row>
    <row r="6" spans="1:7" x14ac:dyDescent="0.25">
      <c r="A6" s="24" t="s">
        <v>5</v>
      </c>
      <c r="B6" s="25">
        <v>0.04</v>
      </c>
      <c r="D6" s="22">
        <v>243</v>
      </c>
      <c r="E6" s="22">
        <v>2916</v>
      </c>
      <c r="F6" s="8">
        <f t="shared" si="0"/>
        <v>9.7200000000000006</v>
      </c>
      <c r="G6" s="10"/>
    </row>
    <row r="7" spans="1:7" x14ac:dyDescent="0.25">
      <c r="A7" s="26">
        <v>1</v>
      </c>
      <c r="B7" s="25">
        <v>0.06</v>
      </c>
      <c r="D7" s="22">
        <v>51</v>
      </c>
      <c r="E7" s="22">
        <v>612</v>
      </c>
      <c r="F7" s="8">
        <f t="shared" si="0"/>
        <v>3.06</v>
      </c>
      <c r="G7" s="10"/>
    </row>
    <row r="8" spans="1:7" x14ac:dyDescent="0.25">
      <c r="A8" s="24" t="s">
        <v>6</v>
      </c>
      <c r="B8" s="25">
        <v>0.08</v>
      </c>
      <c r="D8" s="22">
        <v>432</v>
      </c>
      <c r="E8" s="22">
        <v>5184</v>
      </c>
      <c r="F8" s="8">
        <f t="shared" si="0"/>
        <v>34.56</v>
      </c>
      <c r="G8" s="10"/>
    </row>
    <row r="9" spans="1:7" x14ac:dyDescent="0.25">
      <c r="A9" s="24" t="s">
        <v>7</v>
      </c>
      <c r="B9" s="25">
        <v>0.13</v>
      </c>
      <c r="D9" s="22">
        <v>661</v>
      </c>
      <c r="E9" s="22">
        <v>7932</v>
      </c>
      <c r="F9" s="8">
        <f t="shared" si="0"/>
        <v>85.93</v>
      </c>
      <c r="G9" s="10"/>
    </row>
    <row r="10" spans="1:7" x14ac:dyDescent="0.25">
      <c r="A10" s="24" t="s">
        <v>8</v>
      </c>
      <c r="B10" s="25">
        <v>0.13</v>
      </c>
      <c r="D10" s="22">
        <v>20</v>
      </c>
      <c r="E10" s="22">
        <v>240</v>
      </c>
      <c r="F10" s="8">
        <f t="shared" si="0"/>
        <v>2.6</v>
      </c>
      <c r="G10" s="10"/>
    </row>
    <row r="11" spans="1:7" x14ac:dyDescent="0.25">
      <c r="A11" s="24" t="s">
        <v>9</v>
      </c>
      <c r="B11" s="25">
        <v>0.16</v>
      </c>
      <c r="D11" s="22">
        <v>148</v>
      </c>
      <c r="E11" s="22">
        <v>1776</v>
      </c>
      <c r="F11" s="8">
        <f t="shared" si="0"/>
        <v>23.68</v>
      </c>
      <c r="G11" s="10"/>
    </row>
    <row r="12" spans="1:7" x14ac:dyDescent="0.25">
      <c r="A12" s="24" t="s">
        <v>10</v>
      </c>
      <c r="B12" s="25">
        <v>0.16</v>
      </c>
      <c r="D12" s="22">
        <v>2784</v>
      </c>
      <c r="E12" s="22">
        <v>33408</v>
      </c>
      <c r="F12" s="8">
        <f t="shared" si="0"/>
        <v>445.44</v>
      </c>
      <c r="G12" s="10"/>
    </row>
    <row r="13" spans="1:7" x14ac:dyDescent="0.25">
      <c r="A13" s="24" t="s">
        <v>12</v>
      </c>
      <c r="B13" s="25">
        <v>0.02</v>
      </c>
      <c r="D13" s="22">
        <v>682</v>
      </c>
      <c r="E13" s="22"/>
      <c r="F13" s="8">
        <f t="shared" si="0"/>
        <v>13.64</v>
      </c>
      <c r="G13" s="10"/>
    </row>
    <row r="14" spans="1:7" x14ac:dyDescent="0.25">
      <c r="D14" s="9"/>
      <c r="E14" s="9"/>
      <c r="F14" s="10"/>
      <c r="G14" s="10"/>
    </row>
    <row r="15" spans="1:7" x14ac:dyDescent="0.25">
      <c r="D15" s="23">
        <f>SUM(D4:D14)</f>
        <v>5205</v>
      </c>
      <c r="E15" s="23">
        <f>SUM(E4:E14)</f>
        <v>54276</v>
      </c>
      <c r="F15" s="14">
        <f>SUM(F4:F14)</f>
        <v>624.99</v>
      </c>
      <c r="G15" s="15" t="s">
        <v>15</v>
      </c>
    </row>
    <row r="20" spans="1:10" x14ac:dyDescent="0.25">
      <c r="A20" s="1" t="s">
        <v>16</v>
      </c>
      <c r="B20" s="1" t="s">
        <v>17</v>
      </c>
    </row>
    <row r="22" spans="1:10" x14ac:dyDescent="0.25">
      <c r="A22" s="27" t="s">
        <v>20</v>
      </c>
      <c r="B22" s="27">
        <v>55</v>
      </c>
      <c r="C22" s="27" t="s">
        <v>19</v>
      </c>
    </row>
    <row r="23" spans="1:10" x14ac:dyDescent="0.25">
      <c r="A23" s="27" t="s">
        <v>24</v>
      </c>
      <c r="B23" s="28">
        <v>0.7</v>
      </c>
      <c r="C23" s="27" t="s">
        <v>15</v>
      </c>
    </row>
    <row r="25" spans="1:10" x14ac:dyDescent="0.25">
      <c r="A25" s="16" t="s">
        <v>27</v>
      </c>
      <c r="B25" s="10"/>
      <c r="C25" s="10"/>
      <c r="D25" s="9"/>
      <c r="E25" s="9"/>
      <c r="F25" s="17"/>
      <c r="G25" s="5"/>
    </row>
    <row r="26" spans="1:10" x14ac:dyDescent="0.25">
      <c r="A26" s="18" t="s">
        <v>21</v>
      </c>
      <c r="B26" s="10"/>
      <c r="C26" s="8">
        <f>+E15/B22</f>
        <v>986.83636363636367</v>
      </c>
      <c r="D26" s="18" t="s">
        <v>23</v>
      </c>
      <c r="E26" s="12">
        <f>+C26*B23</f>
        <v>690.78545454545451</v>
      </c>
      <c r="F26" s="13" t="s">
        <v>15</v>
      </c>
    </row>
    <row r="27" spans="1:10" x14ac:dyDescent="0.25">
      <c r="A27" s="18" t="s">
        <v>22</v>
      </c>
      <c r="B27" s="10"/>
      <c r="C27" s="8">
        <f>(D15+E15)/B22</f>
        <v>1081.4727272727273</v>
      </c>
      <c r="D27" s="18" t="s">
        <v>23</v>
      </c>
      <c r="E27" s="12">
        <f>+C27*B23</f>
        <v>757.03090909090906</v>
      </c>
      <c r="F27" s="13" t="s">
        <v>15</v>
      </c>
    </row>
    <row r="28" spans="1:10" x14ac:dyDescent="0.25">
      <c r="A28" s="4"/>
      <c r="D28" s="3"/>
      <c r="E28" s="4"/>
      <c r="F28" s="6"/>
      <c r="G28" s="7"/>
    </row>
    <row r="29" spans="1:10" x14ac:dyDescent="0.25">
      <c r="D29" s="8" t="s">
        <v>25</v>
      </c>
      <c r="E29" s="21" t="s">
        <v>14</v>
      </c>
      <c r="F29" s="10"/>
      <c r="H29" s="8" t="s">
        <v>26</v>
      </c>
      <c r="I29" s="21" t="s">
        <v>14</v>
      </c>
      <c r="J29" s="10"/>
    </row>
    <row r="30" spans="1:10" x14ac:dyDescent="0.25">
      <c r="A30" s="24" t="s">
        <v>3</v>
      </c>
      <c r="B30" s="25">
        <v>0.15</v>
      </c>
      <c r="D30" s="11">
        <f>+E4/$B$22</f>
        <v>10.909090909090908</v>
      </c>
      <c r="E30" s="12">
        <f>+D30*B30</f>
        <v>1.6363636363636362</v>
      </c>
      <c r="F30" s="13" t="s">
        <v>15</v>
      </c>
      <c r="H30" s="11">
        <f>(E4+D4)/$B$22</f>
        <v>11.818181818181818</v>
      </c>
      <c r="I30" s="12">
        <f>+H30*B30</f>
        <v>1.7727272727272727</v>
      </c>
      <c r="J30" s="13" t="s">
        <v>15</v>
      </c>
    </row>
    <row r="31" spans="1:10" x14ac:dyDescent="0.25">
      <c r="A31" s="24" t="s">
        <v>4</v>
      </c>
      <c r="B31" s="25">
        <v>0.15</v>
      </c>
      <c r="D31" s="11">
        <f>+E5/$B$22</f>
        <v>29.236363636363638</v>
      </c>
      <c r="E31" s="12">
        <f t="shared" ref="E31:E38" si="1">+D31*B31</f>
        <v>4.3854545454545457</v>
      </c>
      <c r="F31" s="13" t="s">
        <v>15</v>
      </c>
      <c r="H31" s="11">
        <f>(E5+D5)/$B$22</f>
        <v>31.672727272727272</v>
      </c>
      <c r="I31" s="12">
        <f t="shared" ref="I31:I38" si="2">+H31*B31</f>
        <v>4.750909090909091</v>
      </c>
      <c r="J31" s="13" t="s">
        <v>15</v>
      </c>
    </row>
    <row r="32" spans="1:10" x14ac:dyDescent="0.25">
      <c r="A32" s="24" t="s">
        <v>5</v>
      </c>
      <c r="B32" s="25">
        <v>0.2</v>
      </c>
      <c r="D32" s="11">
        <f>+E6/$B$22</f>
        <v>53.018181818181816</v>
      </c>
      <c r="E32" s="12">
        <f t="shared" si="1"/>
        <v>10.603636363636364</v>
      </c>
      <c r="F32" s="13" t="s">
        <v>15</v>
      </c>
      <c r="H32" s="11">
        <f>(E6+D6)/$B$22</f>
        <v>57.436363636363637</v>
      </c>
      <c r="I32" s="12">
        <f t="shared" si="2"/>
        <v>11.487272727272728</v>
      </c>
      <c r="J32" s="13" t="s">
        <v>15</v>
      </c>
    </row>
    <row r="33" spans="1:10" x14ac:dyDescent="0.25">
      <c r="A33" s="26">
        <v>1</v>
      </c>
      <c r="B33" s="25">
        <v>0.25</v>
      </c>
      <c r="D33" s="11">
        <f>+E7/$B$22</f>
        <v>11.127272727272727</v>
      </c>
      <c r="E33" s="12">
        <f t="shared" si="1"/>
        <v>2.7818181818181817</v>
      </c>
      <c r="F33" s="13" t="s">
        <v>15</v>
      </c>
      <c r="H33" s="11">
        <f>(E7+D7)/$B$22</f>
        <v>12.054545454545455</v>
      </c>
      <c r="I33" s="12">
        <f t="shared" si="2"/>
        <v>3.0136363636363637</v>
      </c>
      <c r="J33" s="13" t="s">
        <v>15</v>
      </c>
    </row>
    <row r="34" spans="1:10" x14ac:dyDescent="0.25">
      <c r="A34" s="24" t="s">
        <v>6</v>
      </c>
      <c r="B34" s="25">
        <v>0.4</v>
      </c>
      <c r="D34" s="11">
        <f>+E8/$B$22</f>
        <v>94.25454545454545</v>
      </c>
      <c r="E34" s="12">
        <f t="shared" si="1"/>
        <v>37.701818181818183</v>
      </c>
      <c r="F34" s="13" t="s">
        <v>15</v>
      </c>
      <c r="H34" s="11">
        <f>(E8+D8)/$B$22</f>
        <v>102.10909090909091</v>
      </c>
      <c r="I34" s="12">
        <f t="shared" si="2"/>
        <v>40.843636363636364</v>
      </c>
      <c r="J34" s="13" t="s">
        <v>15</v>
      </c>
    </row>
    <row r="35" spans="1:10" x14ac:dyDescent="0.25">
      <c r="A35" s="24" t="s">
        <v>7</v>
      </c>
      <c r="B35" s="25">
        <v>0.5</v>
      </c>
      <c r="D35" s="11">
        <f>+E9/$B$22</f>
        <v>144.21818181818182</v>
      </c>
      <c r="E35" s="12">
        <f t="shared" si="1"/>
        <v>72.109090909090909</v>
      </c>
      <c r="F35" s="13" t="s">
        <v>15</v>
      </c>
      <c r="H35" s="11">
        <f>(E9+D9)/$B$22</f>
        <v>156.23636363636365</v>
      </c>
      <c r="I35" s="12">
        <f t="shared" si="2"/>
        <v>78.118181818181824</v>
      </c>
      <c r="J35" s="13" t="s">
        <v>15</v>
      </c>
    </row>
    <row r="36" spans="1:10" x14ac:dyDescent="0.25">
      <c r="A36" s="24" t="s">
        <v>8</v>
      </c>
      <c r="B36" s="25">
        <v>0.5</v>
      </c>
      <c r="D36" s="11">
        <f>+E10/$B$22</f>
        <v>4.3636363636363633</v>
      </c>
      <c r="E36" s="12">
        <f t="shared" si="1"/>
        <v>2.1818181818181817</v>
      </c>
      <c r="F36" s="13" t="s">
        <v>15</v>
      </c>
      <c r="H36" s="11">
        <f>(E10+D10)/$B$22</f>
        <v>4.7272727272727275</v>
      </c>
      <c r="I36" s="12">
        <f t="shared" si="2"/>
        <v>2.3636363636363638</v>
      </c>
      <c r="J36" s="13" t="s">
        <v>15</v>
      </c>
    </row>
    <row r="37" spans="1:10" x14ac:dyDescent="0.25">
      <c r="A37" s="24" t="s">
        <v>9</v>
      </c>
      <c r="B37" s="25">
        <v>0.6</v>
      </c>
      <c r="D37" s="11">
        <f>+E11/$B$22</f>
        <v>32.290909090909089</v>
      </c>
      <c r="E37" s="12">
        <f t="shared" si="1"/>
        <v>19.374545454545451</v>
      </c>
      <c r="F37" s="13" t="s">
        <v>15</v>
      </c>
      <c r="H37" s="11">
        <f>(E11+D11)/$B$22</f>
        <v>34.981818181818184</v>
      </c>
      <c r="I37" s="12">
        <f t="shared" si="2"/>
        <v>20.989090909090908</v>
      </c>
      <c r="J37" s="13" t="s">
        <v>15</v>
      </c>
    </row>
    <row r="38" spans="1:10" x14ac:dyDescent="0.25">
      <c r="A38" s="24" t="s">
        <v>10</v>
      </c>
      <c r="B38" s="25">
        <v>0.6</v>
      </c>
      <c r="D38" s="11">
        <f>+E12/$B$22</f>
        <v>607.41818181818178</v>
      </c>
      <c r="E38" s="12">
        <f t="shared" si="1"/>
        <v>364.45090909090908</v>
      </c>
      <c r="F38" s="13" t="s">
        <v>15</v>
      </c>
      <c r="H38" s="11">
        <f>(E12+D12)/$B$22</f>
        <v>658.0363636363636</v>
      </c>
      <c r="I38" s="12">
        <f t="shared" si="2"/>
        <v>394.82181818181817</v>
      </c>
      <c r="J38" s="13" t="s">
        <v>15</v>
      </c>
    </row>
    <row r="39" spans="1:10" x14ac:dyDescent="0.25">
      <c r="A39" s="24" t="s">
        <v>12</v>
      </c>
      <c r="B39" s="25">
        <v>0.2</v>
      </c>
      <c r="D39" s="9"/>
      <c r="E39" s="12">
        <f>+B39*D13</f>
        <v>136.4</v>
      </c>
      <c r="F39" s="13" t="s">
        <v>15</v>
      </c>
      <c r="H39" s="10"/>
      <c r="I39" s="12">
        <f>+B39*D13</f>
        <v>136.4</v>
      </c>
      <c r="J39" s="13" t="s">
        <v>15</v>
      </c>
    </row>
    <row r="40" spans="1:10" x14ac:dyDescent="0.25">
      <c r="D40" s="9"/>
      <c r="E40" s="9"/>
      <c r="F40" s="10"/>
      <c r="H40" s="10"/>
      <c r="I40" s="9"/>
      <c r="J40" s="10"/>
    </row>
    <row r="41" spans="1:10" x14ac:dyDescent="0.25">
      <c r="D41" s="9"/>
      <c r="E41" s="14">
        <f>SUM(E30:E40)</f>
        <v>651.62545454545455</v>
      </c>
      <c r="F41" s="15" t="s">
        <v>15</v>
      </c>
      <c r="H41" s="10"/>
      <c r="I41" s="14">
        <f>SUM(I30:I40)</f>
        <v>694.56090909090915</v>
      </c>
      <c r="J41" s="15" t="s">
        <v>15</v>
      </c>
    </row>
    <row r="46" spans="1:10" x14ac:dyDescent="0.25">
      <c r="A46" s="1" t="s">
        <v>28</v>
      </c>
      <c r="B46" s="1" t="s">
        <v>29</v>
      </c>
    </row>
    <row r="47" spans="1:10" s="32" customFormat="1" x14ac:dyDescent="0.25">
      <c r="A47" s="1"/>
      <c r="B47" s="1"/>
      <c r="D47" s="2"/>
      <c r="E47" s="2"/>
    </row>
    <row r="48" spans="1:10" x14ac:dyDescent="0.25">
      <c r="A48" s="31" t="s">
        <v>2</v>
      </c>
      <c r="B48" s="31" t="s">
        <v>11</v>
      </c>
      <c r="D48" s="20" t="s">
        <v>18</v>
      </c>
      <c r="E48" s="21" t="s">
        <v>14</v>
      </c>
      <c r="F48" s="10"/>
    </row>
    <row r="49" spans="1:6" x14ac:dyDescent="0.25">
      <c r="A49" s="27" t="s">
        <v>30</v>
      </c>
      <c r="B49" s="27">
        <v>0.04</v>
      </c>
      <c r="D49" s="22">
        <f>SUM(D4:D7)</f>
        <v>478</v>
      </c>
      <c r="E49" s="12">
        <f>+D49*B49</f>
        <v>19.12</v>
      </c>
      <c r="F49" s="13" t="s">
        <v>15</v>
      </c>
    </row>
    <row r="50" spans="1:6" x14ac:dyDescent="0.25">
      <c r="A50" s="27" t="s">
        <v>31</v>
      </c>
      <c r="B50" s="27">
        <v>0.13</v>
      </c>
      <c r="D50" s="22">
        <f>SUM(D8:D11)</f>
        <v>1261</v>
      </c>
      <c r="E50" s="12">
        <f t="shared" ref="E50:E52" si="3">+D50*B50</f>
        <v>163.93</v>
      </c>
      <c r="F50" s="13" t="s">
        <v>15</v>
      </c>
    </row>
    <row r="51" spans="1:6" x14ac:dyDescent="0.25">
      <c r="A51" s="27" t="s">
        <v>32</v>
      </c>
      <c r="B51" s="27">
        <v>0.16</v>
      </c>
      <c r="D51" s="22">
        <f>+D12</f>
        <v>2784</v>
      </c>
      <c r="E51" s="12">
        <f t="shared" si="3"/>
        <v>445.44</v>
      </c>
      <c r="F51" s="13" t="s">
        <v>15</v>
      </c>
    </row>
    <row r="52" spans="1:6" x14ac:dyDescent="0.25">
      <c r="A52" s="27" t="s">
        <v>12</v>
      </c>
      <c r="B52" s="27">
        <v>0.2</v>
      </c>
      <c r="D52" s="22">
        <f>+D13</f>
        <v>682</v>
      </c>
      <c r="E52" s="12">
        <f t="shared" si="3"/>
        <v>136.4</v>
      </c>
      <c r="F52" s="13" t="s">
        <v>15</v>
      </c>
    </row>
    <row r="53" spans="1:6" x14ac:dyDescent="0.25">
      <c r="D53" s="10"/>
      <c r="E53" s="10"/>
      <c r="F53" s="10"/>
    </row>
    <row r="54" spans="1:6" x14ac:dyDescent="0.25">
      <c r="D54" s="10"/>
      <c r="E54" s="14">
        <f>SUM(E43:E53)</f>
        <v>764.89</v>
      </c>
      <c r="F54" s="15" t="s">
        <v>15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SDL PLC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Filkin</dc:creator>
  <cp:lastModifiedBy>Paul Filkin</cp:lastModifiedBy>
  <dcterms:created xsi:type="dcterms:W3CDTF">2013-05-24T09:21:34Z</dcterms:created>
  <dcterms:modified xsi:type="dcterms:W3CDTF">2013-05-24T11:01:34Z</dcterms:modified>
</cp:coreProperties>
</file>